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212686785\Box\ITO\GARE ITO\GARE 2024\EMILIA ROMAGNA\24-1677-US - AUSL DELLA ROMAGNA RAVENNA_mc_sa\Economica\Lotto 3\"/>
    </mc:Choice>
  </mc:AlternateContent>
  <xr:revisionPtr revIDLastSave="0" documentId="13_ncr:1_{9C59E04F-8FF6-4201-A9CA-EC2354604260}" xr6:coauthVersionLast="47" xr6:coauthVersionMax="47" xr10:uidLastSave="{00000000-0000-0000-0000-000000000000}"/>
  <bookViews>
    <workbookView xWindow="-120" yWindow="-120" windowWidth="29040" windowHeight="15840" xr2:uid="{8D9F7FA6-6C44-4820-A550-6D650C805416}"/>
  </bookViews>
  <sheets>
    <sheet name="Sheet1" sheetId="1" r:id="rId1"/>
    <sheet name="C.I." sheetId="2" r:id="rId2"/>
  </sheets>
  <definedNames>
    <definedName name="_xlnm.Print_Area" localSheetId="0">Sheet1!$A$1:$L$42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7" i="1" l="1"/>
  <c r="K6" i="1"/>
  <c r="K5" i="1"/>
  <c r="K8" i="1" s="1"/>
  <c r="J28" i="1"/>
  <c r="J24" i="1"/>
  <c r="J8" i="1"/>
</calcChain>
</file>

<file path=xl/sharedStrings.xml><?xml version="1.0" encoding="utf-8"?>
<sst xmlns="http://schemas.openxmlformats.org/spreadsheetml/2006/main" count="147" uniqueCount="96">
  <si>
    <t>LOTTO 3: Ecotomografi per Cardiologia – fascia media</t>
  </si>
  <si>
    <t>Lotto</t>
  </si>
  <si>
    <t>Rif.</t>
  </si>
  <si>
    <t>DESCRIZIONE</t>
  </si>
  <si>
    <t>U.M.</t>
  </si>
  <si>
    <t>Quantità   Az USL della Romagna</t>
  </si>
  <si>
    <t xml:space="preserve">nome commerciale </t>
  </si>
  <si>
    <t xml:space="preserve">cod. </t>
  </si>
  <si>
    <t xml:space="preserve">CND </t>
  </si>
  <si>
    <t xml:space="preserve">REP </t>
  </si>
  <si>
    <t>Costo unitario al netto dell'IVA</t>
  </si>
  <si>
    <t>iva</t>
  </si>
  <si>
    <t>CONFIGURAZIONE DI BASE</t>
  </si>
  <si>
    <t>a</t>
  </si>
  <si>
    <t>Ecotomografo</t>
  </si>
  <si>
    <t>n.</t>
  </si>
  <si>
    <t>Vivid S70 Dimesion</t>
  </si>
  <si>
    <t>H45611WU</t>
  </si>
  <si>
    <t>Z11040102</t>
  </si>
  <si>
    <t>b</t>
  </si>
  <si>
    <t>Sonda transtoracica cardiologica</t>
  </si>
  <si>
    <t>M5Sc-D</t>
  </si>
  <si>
    <t>H44901AE</t>
  </si>
  <si>
    <t>c</t>
  </si>
  <si>
    <t>Sonda transesofagea</t>
  </si>
  <si>
    <t>6tc-rs</t>
  </si>
  <si>
    <t>H45551ZE</t>
  </si>
  <si>
    <t>IMPORTO OFFERTO PER CONFIGURAZIONE DI BASE</t>
  </si>
  <si>
    <t>VALORE A BASE D'ASTA IVA ESCLUSA</t>
  </si>
  <si>
    <t>ULTERIORI ACCESSORI</t>
  </si>
  <si>
    <t>d</t>
  </si>
  <si>
    <t>Modulo per comunicazione wireless;</t>
  </si>
  <si>
    <t>Modulo Wireless</t>
  </si>
  <si>
    <t>H45591HS</t>
  </si>
  <si>
    <t>Compresa in configurazione Base</t>
  </si>
  <si>
    <t xml:space="preserve">Strumento di quantificazione live 3D completamente automatico che calcoli contemporaneamente i volumi del ventricolo sinistro e dell'atrio sinistro, la frazione di eiezione del ventricolo sinistro e la gittata sistolica e che permetta l’analisi della dinamica cardiaca. </t>
  </si>
  <si>
    <t>4D Automated AV Quantification, 4D Auto RVQ</t>
  </si>
  <si>
    <t>H45581CL + H45591AE</t>
  </si>
  <si>
    <t>e</t>
  </si>
  <si>
    <t>Sonda convex multifrequenza</t>
  </si>
  <si>
    <t>n</t>
  </si>
  <si>
    <t>Opz</t>
  </si>
  <si>
    <t xml:space="preserve">C1-5D </t>
  </si>
  <si>
    <t>H40452LE</t>
  </si>
  <si>
    <t>f</t>
  </si>
  <si>
    <t>Sonda lineare per applicazioni vascolari</t>
  </si>
  <si>
    <t>11L-D</t>
  </si>
  <si>
    <t>H40432LN</t>
  </si>
  <si>
    <t>g</t>
  </si>
  <si>
    <t>Sonda pencil</t>
  </si>
  <si>
    <t>P6D</t>
  </si>
  <si>
    <t>H4830JG</t>
  </si>
  <si>
    <t>h</t>
  </si>
  <si>
    <t>Sonda transtoracica cardiologica pediatrica</t>
  </si>
  <si>
    <t>6S-D</t>
  </si>
  <si>
    <t>H45021RR</t>
  </si>
  <si>
    <t xml:space="preserve">i </t>
  </si>
  <si>
    <t>Sonda transtoracica cardiologica neonatale</t>
  </si>
  <si>
    <t>12S-D</t>
  </si>
  <si>
    <t>H45021RT</t>
  </si>
  <si>
    <t>l</t>
  </si>
  <si>
    <t>Sonda transesofagea pediatrica</t>
  </si>
  <si>
    <t>9T-RS</t>
  </si>
  <si>
    <t>H45531YM</t>
  </si>
  <si>
    <t>m</t>
  </si>
  <si>
    <t>Sonda transtoracica cadiologica 3D</t>
  </si>
  <si>
    <t xml:space="preserve">4Vc-D </t>
  </si>
  <si>
    <t>H40482LS</t>
  </si>
  <si>
    <t>Sonda transesofagea 3D</t>
  </si>
  <si>
    <t>6VT-D</t>
  </si>
  <si>
    <t>H45581BJ</t>
  </si>
  <si>
    <t>o</t>
  </si>
  <si>
    <t>Porta uscita video aggiuntiva</t>
  </si>
  <si>
    <t>p</t>
  </si>
  <si>
    <t>Stampante termica medicale digitale a colori</t>
  </si>
  <si>
    <t>Stampante video a colori MD</t>
  </si>
  <si>
    <t>H45561AA</t>
  </si>
  <si>
    <t>IMPORTO OFFERTO PER ULTERIORI ACCESSORI (NON OGGETTO DI VALUTAZIONE ECONOMICA)</t>
  </si>
  <si>
    <t>OPZIONE IMPORTO MANUTENZIONE POST GARANZIA</t>
  </si>
  <si>
    <t>Canone triennale al netto dell’IVA</t>
  </si>
  <si>
    <t>q</t>
  </si>
  <si>
    <t>Canone di assistenza tecnica post garanzia PER SINGOLA APPARECCHIATURA</t>
  </si>
  <si>
    <t>CANONE ASSISTENZA TECNICA POST GARANZIA PER SINGOLA APPARECCHIATURA (NON OGGETTO DI VALUTAZIONE ECONOMICA)</t>
  </si>
  <si>
    <t>Z110402010301</t>
  </si>
  <si>
    <t>Z1104020302</t>
  </si>
  <si>
    <t>Z110402010101</t>
  </si>
  <si>
    <t xml:space="preserve">Z1104018001 </t>
  </si>
  <si>
    <t>Z110402010302</t>
  </si>
  <si>
    <r>
      <t xml:space="preserve">All. 5 Offerta economica di dettaglio
</t>
    </r>
    <r>
      <rPr>
        <b/>
        <sz val="14"/>
        <rFont val="Arial"/>
        <family val="2"/>
      </rPr>
      <t>offerta ns prot. n. 24.G.545.CV.E/mc del 24 ottobre 2024</t>
    </r>
  </si>
  <si>
    <t>L'importo complessivo offerto si intende comprensivo di:</t>
  </si>
  <si>
    <t>- oneri della sicurezza propri della Scrivente pari a € 1.142,87</t>
  </si>
  <si>
    <t>- costi della manodopera pari a € 20.716,72</t>
  </si>
  <si>
    <t>GE Medical Systems Italia SpA</t>
  </si>
  <si>
    <t>Antonio Spera - Legale Rappresentante</t>
  </si>
  <si>
    <t>F.to digitalmente</t>
  </si>
  <si>
    <t>Costo per quantità
 Az USL della Romagna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</si>
</sst>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#,##0.00&quot; €&quot;"/>
    <numFmt numFmtId="165" formatCode="#,##0;[Red]#,##0"/>
    <numFmt numFmtId="166" formatCode="_-* #,##0_-;\-* #,##0_-;_-* \-??_-;_-@_-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name val="Arial"/>
      <family val="2"/>
    </font>
    <font>
      <b/>
      <sz val="14"/>
      <name val="Arial"/>
      <family val="2"/>
    </font>
    <font>
      <b/>
      <sz val="10"/>
      <name val="Verdana"/>
      <family val="2"/>
    </font>
    <font>
      <sz val="10"/>
      <name val="Verdana"/>
      <family val="2"/>
    </font>
    <font>
      <b/>
      <sz val="10"/>
      <name val="Arial"/>
      <family val="2"/>
    </font>
    <font>
      <b/>
      <sz val="10"/>
      <name val="Verdana"/>
      <family val="2"/>
      <charset val="1"/>
    </font>
    <font>
      <sz val="8"/>
      <name val="Arial"/>
      <family val="2"/>
    </font>
    <font>
      <sz val="10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C0C0C0"/>
        <bgColor rgb="FFCCCCFF"/>
      </patternFill>
    </fill>
    <fill>
      <patternFill patternType="solid">
        <fgColor rgb="FFFFFFFF"/>
        <bgColor rgb="FFFFFFCC"/>
      </patternFill>
    </fill>
    <fill>
      <patternFill patternType="solid">
        <fgColor indexed="22"/>
        <bgColor indexed="31"/>
      </patternFill>
    </fill>
  </fills>
  <borders count="1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70">
    <xf numFmtId="0" fontId="0" fillId="0" borderId="0" xfId="0"/>
    <xf numFmtId="0" fontId="2" fillId="0" borderId="1" xfId="0" applyFont="1" applyBorder="1"/>
    <xf numFmtId="0" fontId="2" fillId="0" borderId="1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49" fontId="2" fillId="0" borderId="1" xfId="0" applyNumberFormat="1" applyFont="1" applyBorder="1"/>
    <xf numFmtId="0" fontId="6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/>
    </xf>
    <xf numFmtId="164" fontId="2" fillId="3" borderId="1" xfId="0" applyNumberFormat="1" applyFont="1" applyFill="1" applyBorder="1" applyAlignment="1">
      <alignment horizontal="center" vertical="center"/>
    </xf>
    <xf numFmtId="9" fontId="2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164" fontId="7" fillId="3" borderId="4" xfId="0" applyNumberFormat="1" applyFont="1" applyFill="1" applyBorder="1" applyAlignment="1">
      <alignment horizontal="center" vertical="center"/>
    </xf>
    <xf numFmtId="9" fontId="2" fillId="0" borderId="3" xfId="0" applyNumberFormat="1" applyFont="1" applyBorder="1" applyAlignment="1">
      <alignment horizontal="center" vertical="center"/>
    </xf>
    <xf numFmtId="164" fontId="7" fillId="3" borderId="5" xfId="0" applyNumberFormat="1" applyFont="1" applyFill="1" applyBorder="1" applyAlignment="1">
      <alignment horizontal="center" vertical="center"/>
    </xf>
    <xf numFmtId="9" fontId="2" fillId="0" borderId="5" xfId="0" applyNumberFormat="1" applyFont="1" applyBorder="1" applyAlignment="1">
      <alignment horizontal="center" vertical="center"/>
    </xf>
    <xf numFmtId="49" fontId="7" fillId="0" borderId="6" xfId="0" applyNumberFormat="1" applyFont="1" applyBorder="1" applyAlignment="1">
      <alignment horizontal="right"/>
    </xf>
    <xf numFmtId="0" fontId="9" fillId="2" borderId="1" xfId="0" applyFont="1" applyFill="1" applyBorder="1" applyAlignment="1">
      <alignment wrapText="1"/>
    </xf>
    <xf numFmtId="49" fontId="2" fillId="0" borderId="1" xfId="0" applyNumberFormat="1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 wrapText="1"/>
    </xf>
    <xf numFmtId="165" fontId="2" fillId="0" borderId="1" xfId="0" applyNumberFormat="1" applyFont="1" applyBorder="1" applyAlignment="1">
      <alignment horizontal="center" vertical="center" wrapText="1"/>
    </xf>
    <xf numFmtId="0" fontId="2" fillId="0" borderId="1" xfId="1" applyNumberFormat="1" applyFont="1" applyFill="1" applyBorder="1" applyAlignment="1" applyProtection="1">
      <alignment horizontal="left" vertical="center" wrapText="1"/>
    </xf>
    <xf numFmtId="0" fontId="2" fillId="0" borderId="1" xfId="1" applyNumberFormat="1" applyFont="1" applyFill="1" applyBorder="1" applyAlignment="1" applyProtection="1">
      <alignment horizontal="center" vertical="center" wrapText="1"/>
    </xf>
    <xf numFmtId="166" fontId="7" fillId="0" borderId="1" xfId="1" applyNumberFormat="1" applyFont="1" applyFill="1" applyBorder="1" applyAlignment="1" applyProtection="1">
      <alignment horizontal="center" vertical="center" wrapText="1"/>
    </xf>
    <xf numFmtId="166" fontId="7" fillId="0" borderId="1" xfId="1" applyNumberFormat="1" applyFont="1" applyFill="1" applyBorder="1" applyAlignment="1" applyProtection="1">
      <alignment vertical="center" wrapText="1"/>
    </xf>
    <xf numFmtId="164" fontId="2" fillId="0" borderId="1" xfId="0" applyNumberFormat="1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0" xfId="0" applyFont="1"/>
    <xf numFmtId="164" fontId="7" fillId="3" borderId="2" xfId="0" applyNumberFormat="1" applyFont="1" applyFill="1" applyBorder="1" applyAlignment="1">
      <alignment horizontal="center" vertical="center"/>
    </xf>
    <xf numFmtId="49" fontId="7" fillId="0" borderId="1" xfId="0" applyNumberFormat="1" applyFont="1" applyBorder="1" applyAlignment="1">
      <alignment horizontal="right"/>
    </xf>
    <xf numFmtId="164" fontId="2" fillId="0" borderId="10" xfId="0" applyNumberFormat="1" applyFont="1" applyBorder="1"/>
    <xf numFmtId="0" fontId="2" fillId="0" borderId="0" xfId="0" applyFont="1" applyAlignment="1">
      <alignment horizontal="right"/>
    </xf>
    <xf numFmtId="164" fontId="2" fillId="0" borderId="0" xfId="0" applyNumberFormat="1" applyFont="1"/>
    <xf numFmtId="49" fontId="2" fillId="0" borderId="1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164" fontId="2" fillId="0" borderId="11" xfId="0" applyNumberFormat="1" applyFont="1" applyBorder="1" applyAlignment="1">
      <alignment horizontal="center" vertical="center"/>
    </xf>
    <xf numFmtId="164" fontId="2" fillId="3" borderId="11" xfId="0" applyNumberFormat="1" applyFont="1" applyFill="1" applyBorder="1" applyAlignment="1">
      <alignment horizontal="center" vertical="center"/>
    </xf>
    <xf numFmtId="164" fontId="2" fillId="3" borderId="12" xfId="0" applyNumberFormat="1" applyFont="1" applyFill="1" applyBorder="1" applyAlignment="1">
      <alignment horizontal="center" vertical="center"/>
    </xf>
    <xf numFmtId="0" fontId="2" fillId="0" borderId="11" xfId="0" applyFont="1" applyBorder="1" applyAlignment="1">
      <alignment horizontal="center" vertical="center" wrapText="1"/>
    </xf>
    <xf numFmtId="0" fontId="2" fillId="0" borderId="3" xfId="0" applyFont="1" applyBorder="1" applyAlignment="1">
      <alignment vertical="center"/>
    </xf>
    <xf numFmtId="0" fontId="2" fillId="0" borderId="5" xfId="0" applyFont="1" applyBorder="1"/>
    <xf numFmtId="0" fontId="2" fillId="0" borderId="2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2" fillId="0" borderId="13" xfId="0" applyFont="1" applyBorder="1"/>
    <xf numFmtId="166" fontId="7" fillId="0" borderId="13" xfId="1" applyNumberFormat="1" applyFont="1" applyFill="1" applyBorder="1" applyAlignment="1" applyProtection="1">
      <alignment vertical="center"/>
    </xf>
    <xf numFmtId="166" fontId="7" fillId="0" borderId="14" xfId="1" applyNumberFormat="1" applyFont="1" applyFill="1" applyBorder="1" applyAlignment="1" applyProtection="1">
      <alignment vertical="center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49" fontId="7" fillId="0" borderId="3" xfId="0" applyNumberFormat="1" applyFont="1" applyBorder="1" applyAlignment="1">
      <alignment horizontal="right" vertical="center"/>
    </xf>
    <xf numFmtId="49" fontId="7" fillId="0" borderId="5" xfId="0" applyNumberFormat="1" applyFont="1" applyBorder="1" applyAlignment="1">
      <alignment horizontal="right" vertical="center"/>
    </xf>
    <xf numFmtId="49" fontId="7" fillId="0" borderId="1" xfId="0" applyNumberFormat="1" applyFont="1" applyBorder="1" applyAlignment="1">
      <alignment horizontal="right" vertical="center"/>
    </xf>
    <xf numFmtId="49" fontId="7" fillId="0" borderId="6" xfId="0" applyNumberFormat="1" applyFont="1" applyBorder="1" applyAlignment="1">
      <alignment horizontal="right" vertical="center"/>
    </xf>
    <xf numFmtId="0" fontId="2" fillId="0" borderId="10" xfId="0" applyFont="1" applyBorder="1" applyAlignment="1">
      <alignment horizontal="right"/>
    </xf>
    <xf numFmtId="0" fontId="3" fillId="0" borderId="1" xfId="0" applyFont="1" applyBorder="1"/>
    <xf numFmtId="0" fontId="4" fillId="0" borderId="1" xfId="0" applyFont="1" applyBorder="1" applyAlignment="1">
      <alignment vertical="center"/>
    </xf>
    <xf numFmtId="164" fontId="2" fillId="0" borderId="0" xfId="0" applyNumberFormat="1" applyFont="1" applyBorder="1"/>
    <xf numFmtId="0" fontId="3" fillId="0" borderId="1" xfId="0" applyFont="1" applyBorder="1" applyAlignment="1">
      <alignment wrapText="1"/>
    </xf>
    <xf numFmtId="0" fontId="2" fillId="0" borderId="0" xfId="0" applyFont="1" applyAlignment="1">
      <alignment vertical="center"/>
    </xf>
    <xf numFmtId="0" fontId="2" fillId="0" borderId="0" xfId="0" quotePrefix="1" applyFont="1" applyAlignment="1">
      <alignment vertical="center"/>
    </xf>
    <xf numFmtId="0" fontId="10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2" fillId="4" borderId="15" xfId="0" applyFont="1" applyFill="1" applyBorder="1" applyAlignment="1">
      <alignment horizontal="center" vertical="center" wrapText="1"/>
    </xf>
    <xf numFmtId="49" fontId="8" fillId="0" borderId="9" xfId="0" applyNumberFormat="1" applyFont="1" applyBorder="1" applyAlignment="1">
      <alignment vertical="center"/>
    </xf>
    <xf numFmtId="49" fontId="8" fillId="0" borderId="7" xfId="0" applyNumberFormat="1" applyFont="1" applyBorder="1" applyAlignment="1">
      <alignment vertical="center"/>
    </xf>
    <xf numFmtId="49" fontId="8" fillId="0" borderId="0" xfId="0" applyNumberFormat="1" applyFont="1" applyBorder="1" applyAlignment="1">
      <alignment vertic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3</xdr:row>
      <xdr:rowOff>0</xdr:rowOff>
    </xdr:from>
    <xdr:to>
      <xdr:col>8</xdr:col>
      <xdr:colOff>318557</xdr:colOff>
      <xdr:row>37</xdr:row>
      <xdr:rowOff>15875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8E738A87-9D55-4703-8354-F573C995B2C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03250" y="571500"/>
          <a:ext cx="4541307" cy="64928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17F779-6C1B-4E9D-8311-1A9E2D7B5ED4}">
  <dimension ref="A1:L39"/>
  <sheetViews>
    <sheetView tabSelected="1" zoomScale="90" zoomScaleNormal="90" workbookViewId="0">
      <selection activeCell="C18" sqref="C18"/>
    </sheetView>
  </sheetViews>
  <sheetFormatPr defaultRowHeight="15" x14ac:dyDescent="0.25"/>
  <cols>
    <col min="3" max="3" width="27.85546875" customWidth="1"/>
    <col min="6" max="6" width="21.42578125" customWidth="1"/>
    <col min="7" max="7" width="17.7109375" customWidth="1"/>
    <col min="8" max="8" width="15.85546875" customWidth="1"/>
    <col min="9" max="9" width="13.7109375" customWidth="1"/>
    <col min="10" max="11" width="32.5703125" customWidth="1"/>
  </cols>
  <sheetData>
    <row r="1" spans="1:12" ht="54" customHeight="1" x14ac:dyDescent="0.25">
      <c r="A1" s="1"/>
      <c r="B1" s="1"/>
      <c r="C1" s="61" t="s">
        <v>88</v>
      </c>
      <c r="D1" s="58"/>
      <c r="E1" s="58"/>
      <c r="F1" s="58"/>
      <c r="G1" s="58"/>
      <c r="H1" s="58"/>
      <c r="I1" s="58"/>
      <c r="J1" s="1"/>
      <c r="K1" s="1"/>
      <c r="L1" s="1"/>
    </row>
    <row r="2" spans="1:12" ht="18" x14ac:dyDescent="0.25">
      <c r="A2" s="1"/>
      <c r="B2" s="2"/>
      <c r="C2" s="59" t="s">
        <v>0</v>
      </c>
      <c r="D2" s="59"/>
      <c r="E2" s="59"/>
      <c r="F2" s="59"/>
      <c r="G2" s="59"/>
      <c r="H2" s="59"/>
      <c r="I2" s="59"/>
      <c r="J2" s="1"/>
      <c r="K2" s="1"/>
      <c r="L2" s="1"/>
    </row>
    <row r="3" spans="1:12" ht="51" x14ac:dyDescent="0.25">
      <c r="A3" s="3" t="s">
        <v>1</v>
      </c>
      <c r="B3" s="3" t="s">
        <v>2</v>
      </c>
      <c r="C3" s="3" t="s">
        <v>3</v>
      </c>
      <c r="D3" s="3" t="s">
        <v>4</v>
      </c>
      <c r="E3" s="4" t="s">
        <v>5</v>
      </c>
      <c r="F3" s="4" t="s">
        <v>6</v>
      </c>
      <c r="G3" s="4" t="s">
        <v>7</v>
      </c>
      <c r="H3" s="4" t="s">
        <v>8</v>
      </c>
      <c r="I3" s="4" t="s">
        <v>9</v>
      </c>
      <c r="J3" s="5" t="s">
        <v>10</v>
      </c>
      <c r="K3" s="66" t="s">
        <v>95</v>
      </c>
      <c r="L3" s="4" t="s">
        <v>11</v>
      </c>
    </row>
    <row r="4" spans="1:12" x14ac:dyDescent="0.25">
      <c r="A4" s="50">
        <v>3</v>
      </c>
      <c r="B4" s="6"/>
      <c r="C4" s="52" t="s">
        <v>12</v>
      </c>
      <c r="D4" s="52"/>
      <c r="E4" s="52"/>
      <c r="F4" s="52"/>
      <c r="G4" s="52"/>
      <c r="H4" s="52"/>
      <c r="I4" s="52"/>
      <c r="J4" s="52"/>
      <c r="K4" s="52"/>
      <c r="L4" s="52"/>
    </row>
    <row r="5" spans="1:12" x14ac:dyDescent="0.25">
      <c r="A5" s="50"/>
      <c r="B5" s="6" t="s">
        <v>13</v>
      </c>
      <c r="C5" s="7" t="s">
        <v>14</v>
      </c>
      <c r="D5" s="8" t="s">
        <v>15</v>
      </c>
      <c r="E5" s="8">
        <v>15</v>
      </c>
      <c r="F5" s="8" t="s">
        <v>16</v>
      </c>
      <c r="G5" s="8" t="s">
        <v>17</v>
      </c>
      <c r="H5" s="8" t="s">
        <v>18</v>
      </c>
      <c r="I5" s="9">
        <v>2298592</v>
      </c>
      <c r="J5" s="10">
        <v>50000</v>
      </c>
      <c r="K5" s="10">
        <f>+J5*E5</f>
        <v>750000</v>
      </c>
      <c r="L5" s="11">
        <v>0.05</v>
      </c>
    </row>
    <row r="6" spans="1:12" ht="25.5" x14ac:dyDescent="0.25">
      <c r="A6" s="50"/>
      <c r="B6" s="6" t="s">
        <v>19</v>
      </c>
      <c r="C6" s="7" t="s">
        <v>20</v>
      </c>
      <c r="D6" s="8" t="s">
        <v>15</v>
      </c>
      <c r="E6" s="8">
        <v>15</v>
      </c>
      <c r="F6" s="8" t="s">
        <v>21</v>
      </c>
      <c r="G6" s="8" t="s">
        <v>22</v>
      </c>
      <c r="H6" s="8" t="s">
        <v>83</v>
      </c>
      <c r="I6" s="9">
        <v>2620792</v>
      </c>
      <c r="J6" s="10">
        <v>6000</v>
      </c>
      <c r="K6" s="10">
        <f t="shared" ref="K6:K7" si="0">+J6*E6</f>
        <v>90000</v>
      </c>
      <c r="L6" s="11">
        <v>0.05</v>
      </c>
    </row>
    <row r="7" spans="1:12" x14ac:dyDescent="0.25">
      <c r="A7" s="50"/>
      <c r="B7" s="6" t="s">
        <v>23</v>
      </c>
      <c r="C7" s="7" t="s">
        <v>24</v>
      </c>
      <c r="D7" s="12" t="s">
        <v>15</v>
      </c>
      <c r="E7" s="12">
        <v>15</v>
      </c>
      <c r="F7" s="8" t="s">
        <v>25</v>
      </c>
      <c r="G7" s="13" t="s">
        <v>26</v>
      </c>
      <c r="H7" s="8" t="s">
        <v>84</v>
      </c>
      <c r="I7" s="9">
        <v>2644891</v>
      </c>
      <c r="J7" s="10">
        <v>8000</v>
      </c>
      <c r="K7" s="10">
        <f t="shared" si="0"/>
        <v>120000</v>
      </c>
      <c r="L7" s="11">
        <v>0.05</v>
      </c>
    </row>
    <row r="8" spans="1:12" x14ac:dyDescent="0.25">
      <c r="A8" s="50"/>
      <c r="B8" s="53" t="s">
        <v>27</v>
      </c>
      <c r="C8" s="53"/>
      <c r="D8" s="53"/>
      <c r="E8" s="53"/>
      <c r="F8" s="53"/>
      <c r="G8" s="53"/>
      <c r="H8" s="53"/>
      <c r="I8" s="53"/>
      <c r="J8" s="14">
        <f>J5+J6+J7</f>
        <v>64000</v>
      </c>
      <c r="K8" s="14">
        <f>SUM(K5:K7)</f>
        <v>960000</v>
      </c>
      <c r="L8" s="15">
        <v>0.05</v>
      </c>
    </row>
    <row r="9" spans="1:12" x14ac:dyDescent="0.25">
      <c r="A9" s="51"/>
      <c r="B9" s="54" t="s">
        <v>28</v>
      </c>
      <c r="C9" s="54"/>
      <c r="D9" s="54"/>
      <c r="E9" s="54"/>
      <c r="F9" s="54"/>
      <c r="G9" s="54"/>
      <c r="H9" s="54"/>
      <c r="I9" s="54"/>
      <c r="J9" s="16">
        <v>1050000</v>
      </c>
      <c r="K9" s="16"/>
      <c r="L9" s="17"/>
    </row>
    <row r="10" spans="1:12" x14ac:dyDescent="0.25">
      <c r="A10" s="50"/>
      <c r="B10" s="18"/>
      <c r="C10" s="68" t="s">
        <v>29</v>
      </c>
      <c r="D10" s="68"/>
      <c r="E10" s="68"/>
      <c r="F10" s="68"/>
      <c r="G10" s="68"/>
      <c r="H10" s="68"/>
      <c r="I10" s="68"/>
      <c r="J10" s="68"/>
      <c r="K10" s="68"/>
    </row>
    <row r="11" spans="1:12" ht="51" x14ac:dyDescent="0.25">
      <c r="A11" s="50"/>
      <c r="B11" s="19"/>
      <c r="C11" s="3" t="s">
        <v>3</v>
      </c>
      <c r="D11" s="3" t="s">
        <v>4</v>
      </c>
      <c r="E11" s="4" t="s">
        <v>5</v>
      </c>
      <c r="F11" s="4" t="s">
        <v>6</v>
      </c>
      <c r="G11" s="4" t="s">
        <v>7</v>
      </c>
      <c r="H11" s="4" t="s">
        <v>8</v>
      </c>
      <c r="I11" s="4" t="s">
        <v>9</v>
      </c>
      <c r="J11" s="5" t="s">
        <v>10</v>
      </c>
      <c r="K11" s="4" t="s">
        <v>11</v>
      </c>
    </row>
    <row r="12" spans="1:12" ht="25.5" x14ac:dyDescent="0.25">
      <c r="A12" s="50"/>
      <c r="B12" s="20" t="s">
        <v>30</v>
      </c>
      <c r="C12" s="21" t="s">
        <v>31</v>
      </c>
      <c r="D12" s="21"/>
      <c r="E12" s="22"/>
      <c r="F12" s="23" t="s">
        <v>32</v>
      </c>
      <c r="G12" s="24" t="s">
        <v>33</v>
      </c>
      <c r="H12" s="25"/>
      <c r="I12" s="26"/>
      <c r="J12" s="27" t="s">
        <v>34</v>
      </c>
      <c r="K12" s="11">
        <v>0.05</v>
      </c>
    </row>
    <row r="13" spans="1:12" ht="127.5" x14ac:dyDescent="0.25">
      <c r="A13" s="50"/>
      <c r="B13" s="20" t="s">
        <v>30</v>
      </c>
      <c r="C13" s="36" t="s">
        <v>35</v>
      </c>
      <c r="D13" s="21"/>
      <c r="E13" s="22"/>
      <c r="F13" s="23" t="s">
        <v>36</v>
      </c>
      <c r="G13" s="24" t="s">
        <v>37</v>
      </c>
      <c r="H13" s="25"/>
      <c r="I13" s="26"/>
      <c r="J13" s="27" t="s">
        <v>34</v>
      </c>
      <c r="K13" s="11">
        <v>0.05</v>
      </c>
    </row>
    <row r="14" spans="1:12" x14ac:dyDescent="0.25">
      <c r="A14" s="50"/>
      <c r="B14" s="20" t="s">
        <v>38</v>
      </c>
      <c r="C14" s="8" t="s">
        <v>39</v>
      </c>
      <c r="D14" s="8" t="s">
        <v>40</v>
      </c>
      <c r="E14" s="2" t="s">
        <v>41</v>
      </c>
      <c r="F14" s="8" t="s">
        <v>42</v>
      </c>
      <c r="G14" s="8" t="s">
        <v>43</v>
      </c>
      <c r="H14" s="49"/>
      <c r="I14" s="42"/>
      <c r="J14" s="10" t="s">
        <v>34</v>
      </c>
      <c r="K14" s="11"/>
    </row>
    <row r="15" spans="1:12" ht="25.5" x14ac:dyDescent="0.25">
      <c r="A15" s="28"/>
      <c r="B15" s="20" t="s">
        <v>44</v>
      </c>
      <c r="C15" s="37" t="s">
        <v>45</v>
      </c>
      <c r="D15" s="8" t="s">
        <v>40</v>
      </c>
      <c r="E15" s="2" t="s">
        <v>41</v>
      </c>
      <c r="F15" s="8" t="s">
        <v>46</v>
      </c>
      <c r="G15" s="44" t="s">
        <v>47</v>
      </c>
      <c r="H15" s="43" t="s">
        <v>85</v>
      </c>
      <c r="I15" s="46">
        <v>2621009</v>
      </c>
      <c r="J15" s="38" t="s">
        <v>34</v>
      </c>
      <c r="K15" s="11"/>
    </row>
    <row r="16" spans="1:12" x14ac:dyDescent="0.25">
      <c r="A16" s="28"/>
      <c r="B16" s="20" t="s">
        <v>48</v>
      </c>
      <c r="C16" s="8" t="s">
        <v>49</v>
      </c>
      <c r="D16" s="8" t="s">
        <v>40</v>
      </c>
      <c r="E16" s="2" t="s">
        <v>41</v>
      </c>
      <c r="F16" s="29" t="s">
        <v>50</v>
      </c>
      <c r="G16" s="44" t="s">
        <v>51</v>
      </c>
      <c r="H16" s="43" t="s">
        <v>86</v>
      </c>
      <c r="I16" s="46">
        <v>18879</v>
      </c>
      <c r="J16" s="38">
        <v>1105</v>
      </c>
      <c r="K16" s="11">
        <v>0.05</v>
      </c>
    </row>
    <row r="17" spans="1:12" ht="25.5" x14ac:dyDescent="0.25">
      <c r="A17" s="28"/>
      <c r="B17" s="20" t="s">
        <v>52</v>
      </c>
      <c r="C17" s="37" t="s">
        <v>53</v>
      </c>
      <c r="D17" s="8" t="s">
        <v>40</v>
      </c>
      <c r="E17" s="2" t="s">
        <v>41</v>
      </c>
      <c r="F17" s="8" t="s">
        <v>54</v>
      </c>
      <c r="G17" s="44" t="s">
        <v>55</v>
      </c>
      <c r="H17" s="43" t="s">
        <v>83</v>
      </c>
      <c r="I17" s="46">
        <v>2620758</v>
      </c>
      <c r="J17" s="38">
        <v>5220</v>
      </c>
      <c r="K17" s="11">
        <v>0.05</v>
      </c>
    </row>
    <row r="18" spans="1:12" ht="25.5" x14ac:dyDescent="0.25">
      <c r="A18" s="28"/>
      <c r="B18" s="20" t="s">
        <v>56</v>
      </c>
      <c r="C18" s="37" t="s">
        <v>57</v>
      </c>
      <c r="D18" s="8" t="s">
        <v>40</v>
      </c>
      <c r="E18" s="2" t="s">
        <v>41</v>
      </c>
      <c r="F18" s="8" t="s">
        <v>58</v>
      </c>
      <c r="G18" s="44" t="s">
        <v>59</v>
      </c>
      <c r="H18" s="43" t="s">
        <v>83</v>
      </c>
      <c r="I18" s="46">
        <v>2620821</v>
      </c>
      <c r="J18" s="39">
        <v>4000</v>
      </c>
      <c r="K18" s="11">
        <v>0.05</v>
      </c>
    </row>
    <row r="19" spans="1:12" x14ac:dyDescent="0.25">
      <c r="A19" s="28"/>
      <c r="B19" s="20" t="s">
        <v>60</v>
      </c>
      <c r="C19" s="37" t="s">
        <v>61</v>
      </c>
      <c r="D19" s="8" t="s">
        <v>40</v>
      </c>
      <c r="E19" s="2" t="s">
        <v>41</v>
      </c>
      <c r="F19" s="8" t="s">
        <v>62</v>
      </c>
      <c r="G19" s="44" t="s">
        <v>63</v>
      </c>
      <c r="H19" s="43" t="s">
        <v>83</v>
      </c>
      <c r="I19" s="46">
        <v>2681010</v>
      </c>
      <c r="J19" s="38">
        <v>21294</v>
      </c>
      <c r="K19" s="11">
        <v>0.05</v>
      </c>
    </row>
    <row r="20" spans="1:12" ht="25.5" x14ac:dyDescent="0.25">
      <c r="A20" s="28"/>
      <c r="B20" s="20" t="s">
        <v>64</v>
      </c>
      <c r="C20" s="37" t="s">
        <v>65</v>
      </c>
      <c r="D20" s="8" t="s">
        <v>40</v>
      </c>
      <c r="E20" s="2" t="s">
        <v>41</v>
      </c>
      <c r="F20" s="8" t="s">
        <v>66</v>
      </c>
      <c r="G20" s="44" t="s">
        <v>67</v>
      </c>
      <c r="H20" s="43" t="s">
        <v>87</v>
      </c>
      <c r="I20" s="46">
        <v>2620868</v>
      </c>
      <c r="J20" s="39">
        <v>15000</v>
      </c>
      <c r="K20" s="11">
        <v>0.05</v>
      </c>
    </row>
    <row r="21" spans="1:12" x14ac:dyDescent="0.25">
      <c r="A21" s="28"/>
      <c r="B21" s="20" t="s">
        <v>40</v>
      </c>
      <c r="C21" s="37" t="s">
        <v>68</v>
      </c>
      <c r="D21" s="8" t="s">
        <v>40</v>
      </c>
      <c r="E21" s="2" t="s">
        <v>41</v>
      </c>
      <c r="F21" s="8" t="s">
        <v>69</v>
      </c>
      <c r="G21" s="44" t="s">
        <v>70</v>
      </c>
      <c r="H21" s="43" t="s">
        <v>84</v>
      </c>
      <c r="I21" s="46">
        <v>2589886</v>
      </c>
      <c r="J21" s="40">
        <v>24000</v>
      </c>
      <c r="K21" s="11">
        <v>0.05</v>
      </c>
    </row>
    <row r="22" spans="1:12" ht="25.5" x14ac:dyDescent="0.25">
      <c r="A22" s="28"/>
      <c r="B22" s="20" t="s">
        <v>71</v>
      </c>
      <c r="C22" s="37" t="s">
        <v>72</v>
      </c>
      <c r="D22" s="8" t="s">
        <v>40</v>
      </c>
      <c r="E22" s="2" t="s">
        <v>41</v>
      </c>
      <c r="F22" s="8" t="s">
        <v>34</v>
      </c>
      <c r="G22" s="45"/>
      <c r="H22" s="43"/>
      <c r="I22" s="47"/>
      <c r="J22" s="41" t="s">
        <v>34</v>
      </c>
      <c r="K22" s="11">
        <v>0.05</v>
      </c>
    </row>
    <row r="23" spans="1:12" ht="25.5" x14ac:dyDescent="0.25">
      <c r="A23" s="28"/>
      <c r="B23" s="20" t="s">
        <v>73</v>
      </c>
      <c r="C23" s="37" t="s">
        <v>74</v>
      </c>
      <c r="D23" s="8" t="s">
        <v>40</v>
      </c>
      <c r="E23" s="2" t="s">
        <v>41</v>
      </c>
      <c r="F23" s="8" t="s">
        <v>75</v>
      </c>
      <c r="G23" s="44" t="s">
        <v>76</v>
      </c>
      <c r="H23" s="43"/>
      <c r="I23" s="48"/>
      <c r="J23" s="27">
        <v>4410</v>
      </c>
      <c r="K23" s="11">
        <v>0.05</v>
      </c>
    </row>
    <row r="24" spans="1:12" x14ac:dyDescent="0.25">
      <c r="A24" s="29"/>
      <c r="B24" s="55" t="s">
        <v>77</v>
      </c>
      <c r="C24" s="55"/>
      <c r="D24" s="55"/>
      <c r="E24" s="55"/>
      <c r="F24" s="55"/>
      <c r="G24" s="55"/>
      <c r="H24" s="56"/>
      <c r="I24" s="55"/>
      <c r="J24" s="31">
        <f>SUM(J14:J23)</f>
        <v>75029</v>
      </c>
      <c r="K24" s="11"/>
    </row>
    <row r="25" spans="1:12" x14ac:dyDescent="0.25">
      <c r="A25" s="29"/>
      <c r="B25" s="32"/>
      <c r="C25" s="67" t="s">
        <v>78</v>
      </c>
      <c r="D25" s="67"/>
      <c r="E25" s="67"/>
      <c r="F25" s="67"/>
      <c r="G25" s="67"/>
      <c r="H25" s="67"/>
      <c r="I25" s="67"/>
      <c r="J25" s="67"/>
      <c r="K25" s="67"/>
      <c r="L25" s="69"/>
    </row>
    <row r="26" spans="1:12" ht="51" x14ac:dyDescent="0.25">
      <c r="A26" s="29"/>
      <c r="B26" s="19"/>
      <c r="C26" s="3" t="s">
        <v>3</v>
      </c>
      <c r="D26" s="3" t="s">
        <v>4</v>
      </c>
      <c r="E26" s="4" t="s">
        <v>5</v>
      </c>
      <c r="F26" s="4" t="s">
        <v>6</v>
      </c>
      <c r="G26" s="4" t="s">
        <v>7</v>
      </c>
      <c r="H26" s="4" t="s">
        <v>8</v>
      </c>
      <c r="I26" s="4" t="s">
        <v>9</v>
      </c>
      <c r="J26" s="5" t="s">
        <v>79</v>
      </c>
      <c r="K26" s="4" t="s">
        <v>11</v>
      </c>
    </row>
    <row r="27" spans="1:12" ht="51.75" thickBot="1" x14ac:dyDescent="0.3">
      <c r="A27" s="29"/>
      <c r="B27" s="20" t="s">
        <v>80</v>
      </c>
      <c r="C27" s="21" t="s">
        <v>81</v>
      </c>
      <c r="D27" s="21" t="s">
        <v>15</v>
      </c>
      <c r="E27" s="22" t="s">
        <v>41</v>
      </c>
      <c r="F27" s="23" t="s">
        <v>81</v>
      </c>
      <c r="G27" s="24"/>
      <c r="H27" s="25"/>
      <c r="I27" s="26"/>
      <c r="J27" s="27">
        <v>5500</v>
      </c>
      <c r="K27" s="11">
        <v>0.22</v>
      </c>
    </row>
    <row r="28" spans="1:12" ht="15.75" thickBot="1" x14ac:dyDescent="0.3">
      <c r="A28" s="30"/>
      <c r="B28" s="30"/>
      <c r="C28" s="57" t="s">
        <v>82</v>
      </c>
      <c r="D28" s="57"/>
      <c r="E28" s="57"/>
      <c r="F28" s="57"/>
      <c r="G28" s="57"/>
      <c r="H28" s="57"/>
      <c r="I28" s="57"/>
      <c r="J28" s="33">
        <f>J27</f>
        <v>5500</v>
      </c>
      <c r="K28" s="60"/>
      <c r="L28" s="30"/>
    </row>
    <row r="29" spans="1:12" x14ac:dyDescent="0.25">
      <c r="A29" s="30"/>
      <c r="B29" s="30"/>
      <c r="C29" s="34"/>
      <c r="D29" s="34"/>
      <c r="E29" s="34"/>
      <c r="F29" s="34"/>
      <c r="G29" s="34"/>
      <c r="H29" s="34"/>
      <c r="I29" s="34"/>
      <c r="J29" s="35"/>
      <c r="K29" s="35"/>
      <c r="L29" s="30"/>
    </row>
    <row r="31" spans="1:12" x14ac:dyDescent="0.25">
      <c r="C31" s="62" t="s">
        <v>89</v>
      </c>
    </row>
    <row r="32" spans="1:12" x14ac:dyDescent="0.25">
      <c r="C32" s="63" t="s">
        <v>90</v>
      </c>
    </row>
    <row r="33" spans="3:3" x14ac:dyDescent="0.25">
      <c r="C33" s="63" t="s">
        <v>91</v>
      </c>
    </row>
    <row r="34" spans="3:3" x14ac:dyDescent="0.25">
      <c r="C34" s="64"/>
    </row>
    <row r="35" spans="3:3" x14ac:dyDescent="0.25">
      <c r="C35" s="64"/>
    </row>
    <row r="36" spans="3:3" x14ac:dyDescent="0.25">
      <c r="C36" s="64"/>
    </row>
    <row r="37" spans="3:3" x14ac:dyDescent="0.25">
      <c r="C37" s="65" t="s">
        <v>92</v>
      </c>
    </row>
    <row r="38" spans="3:3" x14ac:dyDescent="0.25">
      <c r="C38" s="65" t="s">
        <v>93</v>
      </c>
    </row>
    <row r="39" spans="3:3" x14ac:dyDescent="0.25">
      <c r="C39" s="62" t="s">
        <v>94</v>
      </c>
    </row>
  </sheetData>
  <mergeCells count="8">
    <mergeCell ref="B24:I24"/>
    <mergeCell ref="C28:I28"/>
    <mergeCell ref="C1:I1"/>
    <mergeCell ref="C2:I2"/>
    <mergeCell ref="A4:A14"/>
    <mergeCell ref="C4:L4"/>
    <mergeCell ref="B8:I8"/>
    <mergeCell ref="B9:I9"/>
  </mergeCells>
  <pageMargins left="0.7" right="0.7" top="0.75" bottom="0.75" header="0.3" footer="0.3"/>
  <pageSetup paperSize="9" scale="63" orientation="landscape" r:id="rId1"/>
  <rowBreaks count="1" manualBreakCount="1">
    <brk id="24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B247EA-6FD3-404F-938B-1E45620A929D}">
  <dimension ref="A1"/>
  <sheetViews>
    <sheetView topLeftCell="A4" zoomScaleNormal="100" workbookViewId="0">
      <selection activeCell="C18" sqref="C18"/>
    </sheetView>
  </sheetViews>
  <sheetFormatPr defaultRowHeight="15" x14ac:dyDescent="0.25"/>
  <sheetData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Sheet1</vt:lpstr>
      <vt:lpstr>C.I.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Berselli, Massimiliano</dc:creator>
  <cp:lastModifiedBy>Amico, Serena</cp:lastModifiedBy>
  <cp:lastPrinted>2024-10-25T08:20:10Z</cp:lastPrinted>
  <dcterms:created xsi:type="dcterms:W3CDTF">2024-10-24T13:58:59Z</dcterms:created>
  <dcterms:modified xsi:type="dcterms:W3CDTF">2024-10-25T08:20:22Z</dcterms:modified>
</cp:coreProperties>
</file>